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<sst xmlns="http://schemas.openxmlformats.org/spreadsheetml/2006/main" count="162" uniqueCount="89">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</sst>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60248867.269999996</v>
      </c>
      <c r="E10" s="14">
        <f t="shared" si="0"/>
        <v>7860676.87</v>
      </c>
      <c r="F10" s="14">
        <f t="shared" si="0"/>
        <v>68109544.14</v>
      </c>
      <c r="G10" s="14">
        <f t="shared" si="0"/>
        <v>17297978.96</v>
      </c>
      <c r="H10" s="14">
        <f t="shared" si="0"/>
        <v>17297978.96</v>
      </c>
      <c r="I10" s="14">
        <f t="shared" si="0"/>
        <v>50811565.18</v>
      </c>
    </row>
    <row r="11" spans="2:9" ht="12.75">
      <c r="B11" s="3" t="s">
        <v>12</v>
      </c>
      <c r="C11" s="9"/>
      <c r="D11" s="15">
        <f aca="true" t="shared" si="1" ref="D11:I11">SUM(D12:D18)</f>
        <v>33577285</v>
      </c>
      <c r="E11" s="15">
        <f t="shared" si="1"/>
        <v>0</v>
      </c>
      <c r="F11" s="15">
        <f t="shared" si="1"/>
        <v>33577285</v>
      </c>
      <c r="G11" s="15">
        <f t="shared" si="1"/>
        <v>6492690.620000001</v>
      </c>
      <c r="H11" s="15">
        <f t="shared" si="1"/>
        <v>6492690.620000001</v>
      </c>
      <c r="I11" s="15">
        <f t="shared" si="1"/>
        <v>27084594.380000003</v>
      </c>
    </row>
    <row r="12" spans="2:9" ht="12.75">
      <c r="B12" s="13" t="s">
        <v>13</v>
      </c>
      <c r="C12" s="11"/>
      <c r="D12" s="15">
        <v>23767324.44</v>
      </c>
      <c r="E12" s="16">
        <v>0</v>
      </c>
      <c r="F12" s="16">
        <f>D12+E12</f>
        <v>23767324.44</v>
      </c>
      <c r="G12" s="16">
        <v>5802015.95</v>
      </c>
      <c r="H12" s="16">
        <v>5802015.95</v>
      </c>
      <c r="I12" s="16">
        <f>F12-G12</f>
        <v>17965308.490000002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7766810.71</v>
      </c>
      <c r="E14" s="16">
        <v>0</v>
      </c>
      <c r="F14" s="16">
        <f t="shared" si="2"/>
        <v>7766810.71</v>
      </c>
      <c r="G14" s="16">
        <v>93739.15</v>
      </c>
      <c r="H14" s="16">
        <v>93739.15</v>
      </c>
      <c r="I14" s="16">
        <f t="shared" si="3"/>
        <v>7673071.56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1995149.85</v>
      </c>
      <c r="E16" s="16">
        <v>0</v>
      </c>
      <c r="F16" s="16">
        <f t="shared" si="2"/>
        <v>1995149.85</v>
      </c>
      <c r="G16" s="16">
        <v>585935.52</v>
      </c>
      <c r="H16" s="16">
        <v>585935.52</v>
      </c>
      <c r="I16" s="16">
        <f t="shared" si="3"/>
        <v>1409214.33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48000</v>
      </c>
      <c r="E18" s="16">
        <v>0</v>
      </c>
      <c r="F18" s="16">
        <f t="shared" si="2"/>
        <v>48000</v>
      </c>
      <c r="G18" s="16">
        <v>11000</v>
      </c>
      <c r="H18" s="16">
        <v>11000</v>
      </c>
      <c r="I18" s="16">
        <f t="shared" si="3"/>
        <v>37000</v>
      </c>
    </row>
    <row r="19" spans="2:9" ht="12.75">
      <c r="B19" s="3" t="s">
        <v>20</v>
      </c>
      <c r="C19" s="9"/>
      <c r="D19" s="15">
        <f aca="true" t="shared" si="4" ref="D19:I19">SUM(D20:D28)</f>
        <v>6321978.9</v>
      </c>
      <c r="E19" s="15">
        <f t="shared" si="4"/>
        <v>1072609.66</v>
      </c>
      <c r="F19" s="15">
        <f t="shared" si="4"/>
        <v>7394588.5600000005</v>
      </c>
      <c r="G19" s="15">
        <f t="shared" si="4"/>
        <v>1567628.06</v>
      </c>
      <c r="H19" s="15">
        <f t="shared" si="4"/>
        <v>1567628.06</v>
      </c>
      <c r="I19" s="15">
        <f t="shared" si="4"/>
        <v>5826960.5</v>
      </c>
    </row>
    <row r="20" spans="2:9" ht="12.75">
      <c r="B20" s="13" t="s">
        <v>21</v>
      </c>
      <c r="C20" s="11"/>
      <c r="D20" s="15">
        <v>1942165.17</v>
      </c>
      <c r="E20" s="16">
        <v>212817.07</v>
      </c>
      <c r="F20" s="15">
        <f aca="true" t="shared" si="5" ref="F20:F28">D20+E20</f>
        <v>2154982.2399999998</v>
      </c>
      <c r="G20" s="16">
        <v>321907.75</v>
      </c>
      <c r="H20" s="16">
        <v>321907.75</v>
      </c>
      <c r="I20" s="16">
        <f>F20-G20</f>
        <v>1833074.4899999998</v>
      </c>
    </row>
    <row r="21" spans="2:9" ht="12.75">
      <c r="B21" s="13" t="s">
        <v>22</v>
      </c>
      <c r="C21" s="11"/>
      <c r="D21" s="15">
        <v>980339.78</v>
      </c>
      <c r="E21" s="16">
        <v>-52526.83</v>
      </c>
      <c r="F21" s="15">
        <f t="shared" si="5"/>
        <v>927812.9500000001</v>
      </c>
      <c r="G21" s="16">
        <v>87705.95</v>
      </c>
      <c r="H21" s="16">
        <v>87705.95</v>
      </c>
      <c r="I21" s="16">
        <f aca="true" t="shared" si="6" ref="I21:I83">F21-G21</f>
        <v>840107.0000000001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2204638.95</v>
      </c>
      <c r="E23" s="16">
        <v>786748.59</v>
      </c>
      <c r="F23" s="15">
        <f t="shared" si="5"/>
        <v>2991387.54</v>
      </c>
      <c r="G23" s="16">
        <v>993625.65</v>
      </c>
      <c r="H23" s="16">
        <v>993625.65</v>
      </c>
      <c r="I23" s="16">
        <f t="shared" si="6"/>
        <v>1997761.8900000001</v>
      </c>
    </row>
    <row r="24" spans="2:9" ht="12.75">
      <c r="B24" s="13" t="s">
        <v>25</v>
      </c>
      <c r="C24" s="11"/>
      <c r="D24" s="15">
        <v>0</v>
      </c>
      <c r="E24" s="16">
        <v>35588.8</v>
      </c>
      <c r="F24" s="15">
        <f t="shared" si="5"/>
        <v>35588.8</v>
      </c>
      <c r="G24" s="16">
        <v>35588.8</v>
      </c>
      <c r="H24" s="16">
        <v>35588.8</v>
      </c>
      <c r="I24" s="16">
        <f t="shared" si="6"/>
        <v>0</v>
      </c>
    </row>
    <row r="25" spans="2:9" ht="12.75">
      <c r="B25" s="13" t="s">
        <v>26</v>
      </c>
      <c r="C25" s="11"/>
      <c r="D25" s="15">
        <v>404835</v>
      </c>
      <c r="E25" s="16">
        <v>44007</v>
      </c>
      <c r="F25" s="15">
        <f t="shared" si="5"/>
        <v>448842</v>
      </c>
      <c r="G25" s="16">
        <v>58507.43</v>
      </c>
      <c r="H25" s="16">
        <v>58507.43</v>
      </c>
      <c r="I25" s="16">
        <f t="shared" si="6"/>
        <v>390334.57</v>
      </c>
    </row>
    <row r="26" spans="2:9" ht="12.75">
      <c r="B26" s="13" t="s">
        <v>27</v>
      </c>
      <c r="C26" s="11"/>
      <c r="D26" s="15">
        <v>240000</v>
      </c>
      <c r="E26" s="16">
        <v>0</v>
      </c>
      <c r="F26" s="15">
        <f t="shared" si="5"/>
        <v>240000</v>
      </c>
      <c r="G26" s="16">
        <v>0</v>
      </c>
      <c r="H26" s="16">
        <v>0</v>
      </c>
      <c r="I26" s="16">
        <f t="shared" si="6"/>
        <v>240000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550000</v>
      </c>
      <c r="E28" s="16">
        <v>45975.03</v>
      </c>
      <c r="F28" s="15">
        <f t="shared" si="5"/>
        <v>595975.03</v>
      </c>
      <c r="G28" s="16">
        <v>70292.48</v>
      </c>
      <c r="H28" s="16">
        <v>70292.48</v>
      </c>
      <c r="I28" s="16">
        <f t="shared" si="6"/>
        <v>525682.55</v>
      </c>
    </row>
    <row r="29" spans="2:9" ht="12.75">
      <c r="B29" s="3" t="s">
        <v>30</v>
      </c>
      <c r="C29" s="9"/>
      <c r="D29" s="15">
        <f aca="true" t="shared" si="7" ref="D29:I29">SUM(D30:D38)</f>
        <v>9774100.990000002</v>
      </c>
      <c r="E29" s="15">
        <f t="shared" si="7"/>
        <v>2416188.82</v>
      </c>
      <c r="F29" s="15">
        <f t="shared" si="7"/>
        <v>12190289.809999999</v>
      </c>
      <c r="G29" s="15">
        <f t="shared" si="7"/>
        <v>3679191.28</v>
      </c>
      <c r="H29" s="15">
        <f t="shared" si="7"/>
        <v>3679191.28</v>
      </c>
      <c r="I29" s="15">
        <f t="shared" si="7"/>
        <v>8511098.530000001</v>
      </c>
    </row>
    <row r="30" spans="2:9" ht="12.75">
      <c r="B30" s="13" t="s">
        <v>31</v>
      </c>
      <c r="C30" s="11"/>
      <c r="D30" s="15">
        <v>0</v>
      </c>
      <c r="E30" s="16">
        <v>23934.1</v>
      </c>
      <c r="F30" s="15">
        <f aca="true" t="shared" si="8" ref="F30:F38">D30+E30</f>
        <v>23934.1</v>
      </c>
      <c r="G30" s="16">
        <v>23934.1</v>
      </c>
      <c r="H30" s="16">
        <v>23934.1</v>
      </c>
      <c r="I30" s="16">
        <f t="shared" si="6"/>
        <v>0</v>
      </c>
    </row>
    <row r="31" spans="2:9" ht="12.75">
      <c r="B31" s="13" t="s">
        <v>32</v>
      </c>
      <c r="C31" s="11"/>
      <c r="D31" s="15">
        <v>2923680</v>
      </c>
      <c r="E31" s="16">
        <v>490308.8</v>
      </c>
      <c r="F31" s="15">
        <f t="shared" si="8"/>
        <v>3413988.8</v>
      </c>
      <c r="G31" s="16">
        <v>831490.32</v>
      </c>
      <c r="H31" s="16">
        <v>831490.32</v>
      </c>
      <c r="I31" s="16">
        <f t="shared" si="6"/>
        <v>2582498.48</v>
      </c>
    </row>
    <row r="32" spans="2:9" ht="12.75">
      <c r="B32" s="13" t="s">
        <v>33</v>
      </c>
      <c r="C32" s="11"/>
      <c r="D32" s="15">
        <v>560000</v>
      </c>
      <c r="E32" s="16">
        <v>905496</v>
      </c>
      <c r="F32" s="15">
        <f t="shared" si="8"/>
        <v>1465496</v>
      </c>
      <c r="G32" s="16">
        <v>1011579.49</v>
      </c>
      <c r="H32" s="16">
        <v>1011579.49</v>
      </c>
      <c r="I32" s="16">
        <f t="shared" si="6"/>
        <v>453916.51</v>
      </c>
    </row>
    <row r="33" spans="2:9" ht="12.75">
      <c r="B33" s="13" t="s">
        <v>34</v>
      </c>
      <c r="C33" s="11"/>
      <c r="D33" s="15">
        <v>100000</v>
      </c>
      <c r="E33" s="16">
        <v>0</v>
      </c>
      <c r="F33" s="15">
        <f t="shared" si="8"/>
        <v>100000</v>
      </c>
      <c r="G33" s="16">
        <v>0</v>
      </c>
      <c r="H33" s="16">
        <v>0</v>
      </c>
      <c r="I33" s="16">
        <f t="shared" si="6"/>
        <v>100000</v>
      </c>
    </row>
    <row r="34" spans="2:9" ht="12.75">
      <c r="B34" s="13" t="s">
        <v>35</v>
      </c>
      <c r="C34" s="11"/>
      <c r="D34" s="15">
        <v>1085532.25</v>
      </c>
      <c r="E34" s="16">
        <v>656086.99</v>
      </c>
      <c r="F34" s="15">
        <f t="shared" si="8"/>
        <v>1741619.24</v>
      </c>
      <c r="G34" s="16">
        <v>1079662.49</v>
      </c>
      <c r="H34" s="16">
        <v>1079662.49</v>
      </c>
      <c r="I34" s="16">
        <f t="shared" si="6"/>
        <v>661956.75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>
        <v>4871815.03</v>
      </c>
      <c r="E37" s="16">
        <v>247990.6</v>
      </c>
      <c r="F37" s="15">
        <f t="shared" si="8"/>
        <v>5119805.63</v>
      </c>
      <c r="G37" s="16">
        <v>523825.84</v>
      </c>
      <c r="H37" s="16">
        <v>523825.84</v>
      </c>
      <c r="I37" s="16">
        <f t="shared" si="6"/>
        <v>4595979.79</v>
      </c>
    </row>
    <row r="38" spans="2:9" ht="12.75">
      <c r="B38" s="13" t="s">
        <v>39</v>
      </c>
      <c r="C38" s="11"/>
      <c r="D38" s="15">
        <v>233073.71</v>
      </c>
      <c r="E38" s="16">
        <v>92372.33</v>
      </c>
      <c r="F38" s="15">
        <f t="shared" si="8"/>
        <v>325446.04</v>
      </c>
      <c r="G38" s="16">
        <v>208699.04</v>
      </c>
      <c r="H38" s="16">
        <v>208699.04</v>
      </c>
      <c r="I38" s="16">
        <f t="shared" si="6"/>
        <v>116746.99999999997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10575502.379999999</v>
      </c>
      <c r="E39" s="15">
        <f t="shared" si="9"/>
        <v>2635824.94</v>
      </c>
      <c r="F39" s="15">
        <f>SUM(F40:F48)</f>
        <v>13211327.32</v>
      </c>
      <c r="G39" s="15">
        <f t="shared" si="9"/>
        <v>4850870.5600000005</v>
      </c>
      <c r="H39" s="15">
        <f t="shared" si="9"/>
        <v>4850870.5600000005</v>
      </c>
      <c r="I39" s="15">
        <f t="shared" si="9"/>
        <v>8360456.76</v>
      </c>
    </row>
    <row r="40" spans="2:9" ht="12.75">
      <c r="B40" s="13" t="s">
        <v>41</v>
      </c>
      <c r="C40" s="11"/>
      <c r="D40" s="15">
        <v>665236.72</v>
      </c>
      <c r="E40" s="16">
        <v>0</v>
      </c>
      <c r="F40" s="15">
        <f>D40+E40</f>
        <v>665236.72</v>
      </c>
      <c r="G40" s="16">
        <v>174384</v>
      </c>
      <c r="H40" s="16">
        <v>174384</v>
      </c>
      <c r="I40" s="16">
        <f t="shared" si="6"/>
        <v>490852.72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800000</v>
      </c>
      <c r="E42" s="16">
        <v>750000</v>
      </c>
      <c r="F42" s="15">
        <f t="shared" si="10"/>
        <v>1550000</v>
      </c>
      <c r="G42" s="16">
        <v>0</v>
      </c>
      <c r="H42" s="16">
        <v>0</v>
      </c>
      <c r="I42" s="16">
        <f t="shared" si="6"/>
        <v>1550000</v>
      </c>
    </row>
    <row r="43" spans="2:9" ht="12.75">
      <c r="B43" s="13" t="s">
        <v>44</v>
      </c>
      <c r="C43" s="11"/>
      <c r="D43" s="15">
        <v>4390000</v>
      </c>
      <c r="E43" s="16">
        <v>1885824.94</v>
      </c>
      <c r="F43" s="15">
        <f t="shared" si="10"/>
        <v>6275824.9399999995</v>
      </c>
      <c r="G43" s="16">
        <v>3577586.12</v>
      </c>
      <c r="H43" s="16">
        <v>3577586.12</v>
      </c>
      <c r="I43" s="16">
        <f t="shared" si="6"/>
        <v>2698238.8199999994</v>
      </c>
    </row>
    <row r="44" spans="2:9" ht="12.75">
      <c r="B44" s="13" t="s">
        <v>45</v>
      </c>
      <c r="C44" s="11"/>
      <c r="D44" s="15">
        <v>4720265.66</v>
      </c>
      <c r="E44" s="16">
        <v>0</v>
      </c>
      <c r="F44" s="15">
        <f t="shared" si="10"/>
        <v>4720265.66</v>
      </c>
      <c r="G44" s="16">
        <v>1098900.44</v>
      </c>
      <c r="H44" s="16">
        <v>1098900.44</v>
      </c>
      <c r="I44" s="16">
        <f t="shared" si="6"/>
        <v>3621365.22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1036021.25</v>
      </c>
      <c r="F49" s="15">
        <f t="shared" si="11"/>
        <v>1036021.25</v>
      </c>
      <c r="G49" s="15">
        <f t="shared" si="11"/>
        <v>8119.42</v>
      </c>
      <c r="H49" s="15">
        <f t="shared" si="11"/>
        <v>8119.42</v>
      </c>
      <c r="I49" s="15">
        <f t="shared" si="11"/>
        <v>1027901.83</v>
      </c>
    </row>
    <row r="50" spans="2:9" ht="12.75">
      <c r="B50" s="13" t="s">
        <v>51</v>
      </c>
      <c r="C50" s="11"/>
      <c r="D50" s="15">
        <v>0</v>
      </c>
      <c r="E50" s="16">
        <v>8119.42</v>
      </c>
      <c r="F50" s="15">
        <f t="shared" si="10"/>
        <v>8119.42</v>
      </c>
      <c r="G50" s="16">
        <v>8119.42</v>
      </c>
      <c r="H50" s="16">
        <v>8119.42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1027901.83</v>
      </c>
      <c r="F55" s="15">
        <f t="shared" si="10"/>
        <v>1027901.83</v>
      </c>
      <c r="G55" s="16">
        <v>0</v>
      </c>
      <c r="H55" s="16">
        <v>0</v>
      </c>
      <c r="I55" s="16">
        <f t="shared" si="6"/>
        <v>1027901.83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700032.2</v>
      </c>
      <c r="F59" s="15">
        <f>SUM(F60:F62)</f>
        <v>700032.2</v>
      </c>
      <c r="G59" s="15">
        <f>SUM(G60:G62)</f>
        <v>699479.02</v>
      </c>
      <c r="H59" s="15">
        <f>SUM(H60:H62)</f>
        <v>699479.02</v>
      </c>
      <c r="I59" s="16">
        <f t="shared" si="6"/>
        <v>553.1799999999348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700032.2</v>
      </c>
      <c r="F61" s="15">
        <f t="shared" si="10"/>
        <v>700032.2</v>
      </c>
      <c r="G61" s="16">
        <v>699479.02</v>
      </c>
      <c r="H61" s="16">
        <v>699479.02</v>
      </c>
      <c r="I61" s="16">
        <f t="shared" si="6"/>
        <v>553.1799999999348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52439716</v>
      </c>
      <c r="E85" s="21">
        <f>E86+E104+E94+E114+E124+E134+E138+E147+E151</f>
        <v>15385501.91</v>
      </c>
      <c r="F85" s="21">
        <f t="shared" si="12"/>
        <v>67825217.91</v>
      </c>
      <c r="G85" s="21">
        <f>G86+G104+G94+G114+G124+G134+G138+G147+G151</f>
        <v>16646285.21</v>
      </c>
      <c r="H85" s="21">
        <f>H86+H104+H94+H114+H124+H134+H138+H147+H151</f>
        <v>16579810.21</v>
      </c>
      <c r="I85" s="21">
        <f t="shared" si="12"/>
        <v>51178932.7</v>
      </c>
    </row>
    <row r="86" spans="2:9" ht="12.75">
      <c r="B86" s="3" t="s">
        <v>12</v>
      </c>
      <c r="C86" s="9"/>
      <c r="D86" s="15">
        <f>SUM(D87:D93)</f>
        <v>7207259.319999999</v>
      </c>
      <c r="E86" s="15">
        <f>SUM(E87:E93)</f>
        <v>4230</v>
      </c>
      <c r="F86" s="15">
        <f>SUM(F87:F93)</f>
        <v>7211489.319999999</v>
      </c>
      <c r="G86" s="15">
        <f>SUM(G87:G93)</f>
        <v>1894724.38</v>
      </c>
      <c r="H86" s="15">
        <f>SUM(H87:H93)</f>
        <v>1894724.38</v>
      </c>
      <c r="I86" s="16">
        <f aca="true" t="shared" si="13" ref="I86:I149">F86-G86</f>
        <v>5316764.9399999995</v>
      </c>
    </row>
    <row r="87" spans="2:9" ht="12.75">
      <c r="B87" s="13" t="s">
        <v>13</v>
      </c>
      <c r="C87" s="11"/>
      <c r="D87" s="15">
        <v>5926611.6</v>
      </c>
      <c r="E87" s="16">
        <v>0</v>
      </c>
      <c r="F87" s="15">
        <f aca="true" t="shared" si="14" ref="F87:F103">D87+E87</f>
        <v>5926611.6</v>
      </c>
      <c r="G87" s="16">
        <v>1106205.78</v>
      </c>
      <c r="H87" s="16">
        <v>1106205.78</v>
      </c>
      <c r="I87" s="16">
        <f t="shared" si="13"/>
        <v>4820405.819999999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79842.04</v>
      </c>
      <c r="E89" s="16">
        <v>0</v>
      </c>
      <c r="F89" s="15">
        <f t="shared" si="14"/>
        <v>79842.04</v>
      </c>
      <c r="G89" s="16">
        <v>521.16</v>
      </c>
      <c r="H89" s="16">
        <v>521.16</v>
      </c>
      <c r="I89" s="16">
        <f t="shared" si="13"/>
        <v>79320.87999999999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790205.68</v>
      </c>
      <c r="E91" s="16">
        <v>4230</v>
      </c>
      <c r="F91" s="15">
        <f t="shared" si="14"/>
        <v>794435.68</v>
      </c>
      <c r="G91" s="16">
        <v>698497.44</v>
      </c>
      <c r="H91" s="16">
        <v>698497.44</v>
      </c>
      <c r="I91" s="16">
        <f t="shared" si="13"/>
        <v>95938.2400000001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410600</v>
      </c>
      <c r="E93" s="16">
        <v>0</v>
      </c>
      <c r="F93" s="15">
        <f t="shared" si="14"/>
        <v>410600</v>
      </c>
      <c r="G93" s="16">
        <v>89500</v>
      </c>
      <c r="H93" s="16">
        <v>89500</v>
      </c>
      <c r="I93" s="16">
        <f t="shared" si="13"/>
        <v>321100</v>
      </c>
    </row>
    <row r="94" spans="2:9" ht="12.75">
      <c r="B94" s="3" t="s">
        <v>20</v>
      </c>
      <c r="C94" s="9"/>
      <c r="D94" s="15">
        <f>SUM(D95:D103)</f>
        <v>8534128.64</v>
      </c>
      <c r="E94" s="15">
        <f>SUM(E95:E103)</f>
        <v>39670.22</v>
      </c>
      <c r="F94" s="15">
        <f>SUM(F95:F103)</f>
        <v>8573798.86</v>
      </c>
      <c r="G94" s="15">
        <f>SUM(G95:G103)</f>
        <v>1639359.05</v>
      </c>
      <c r="H94" s="15">
        <f>SUM(H95:H103)</f>
        <v>1639359.05</v>
      </c>
      <c r="I94" s="16">
        <f t="shared" si="13"/>
        <v>6934439.81</v>
      </c>
    </row>
    <row r="95" spans="2:9" ht="12.75">
      <c r="B95" s="13" t="s">
        <v>21</v>
      </c>
      <c r="C95" s="11"/>
      <c r="D95" s="15">
        <v>0</v>
      </c>
      <c r="E95" s="16">
        <v>37235.42</v>
      </c>
      <c r="F95" s="15">
        <f t="shared" si="14"/>
        <v>37235.42</v>
      </c>
      <c r="G95" s="16">
        <v>27820.86</v>
      </c>
      <c r="H95" s="16">
        <v>27820.86</v>
      </c>
      <c r="I95" s="16">
        <f t="shared" si="13"/>
        <v>9414.559999999998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1549128.64</v>
      </c>
      <c r="E98" s="16">
        <v>-4230</v>
      </c>
      <c r="F98" s="15">
        <f t="shared" si="14"/>
        <v>1544898.64</v>
      </c>
      <c r="G98" s="16">
        <v>289420</v>
      </c>
      <c r="H98" s="16">
        <v>289420</v>
      </c>
      <c r="I98" s="16">
        <f t="shared" si="13"/>
        <v>1255478.64</v>
      </c>
    </row>
    <row r="99" spans="2:9" ht="12.75">
      <c r="B99" s="13" t="s">
        <v>25</v>
      </c>
      <c r="C99" s="11"/>
      <c r="D99" s="15">
        <v>215000</v>
      </c>
      <c r="E99" s="16">
        <v>0</v>
      </c>
      <c r="F99" s="15">
        <f t="shared" si="14"/>
        <v>215000</v>
      </c>
      <c r="G99" s="16">
        <v>51316.01</v>
      </c>
      <c r="H99" s="16">
        <v>51316.01</v>
      </c>
      <c r="I99" s="16">
        <f t="shared" si="13"/>
        <v>163683.99</v>
      </c>
    </row>
    <row r="100" spans="2:9" ht="12.75">
      <c r="B100" s="13" t="s">
        <v>26</v>
      </c>
      <c r="C100" s="11"/>
      <c r="D100" s="15">
        <v>5500000</v>
      </c>
      <c r="E100" s="16">
        <v>0</v>
      </c>
      <c r="F100" s="15">
        <f t="shared" si="14"/>
        <v>5500000</v>
      </c>
      <c r="G100" s="16">
        <v>1223512.86</v>
      </c>
      <c r="H100" s="16">
        <v>1223512.86</v>
      </c>
      <c r="I100" s="16">
        <f t="shared" si="13"/>
        <v>4276487.14</v>
      </c>
    </row>
    <row r="101" spans="2:9" ht="12.75">
      <c r="B101" s="13" t="s">
        <v>27</v>
      </c>
      <c r="C101" s="11"/>
      <c r="D101" s="15">
        <v>400000</v>
      </c>
      <c r="E101" s="16">
        <v>0</v>
      </c>
      <c r="F101" s="15">
        <f t="shared" si="14"/>
        <v>400000</v>
      </c>
      <c r="G101" s="16">
        <v>0</v>
      </c>
      <c r="H101" s="16">
        <v>0</v>
      </c>
      <c r="I101" s="16">
        <f t="shared" si="13"/>
        <v>400000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870000</v>
      </c>
      <c r="E103" s="16">
        <v>6664.8</v>
      </c>
      <c r="F103" s="15">
        <f t="shared" si="14"/>
        <v>876664.8</v>
      </c>
      <c r="G103" s="16">
        <v>47289.32</v>
      </c>
      <c r="H103" s="16">
        <v>47289.32</v>
      </c>
      <c r="I103" s="16">
        <f t="shared" si="13"/>
        <v>829375.4800000001</v>
      </c>
    </row>
    <row r="104" spans="2:9" ht="12.75">
      <c r="B104" s="3" t="s">
        <v>30</v>
      </c>
      <c r="C104" s="9"/>
      <c r="D104" s="15">
        <f>SUM(D105:D113)</f>
        <v>12426180</v>
      </c>
      <c r="E104" s="15">
        <f>SUM(E105:E113)</f>
        <v>13494</v>
      </c>
      <c r="F104" s="15">
        <f>SUM(F105:F113)</f>
        <v>12439674</v>
      </c>
      <c r="G104" s="15">
        <f>SUM(G105:G113)</f>
        <v>1857177.95</v>
      </c>
      <c r="H104" s="15">
        <f>SUM(H105:H113)</f>
        <v>1790702.95</v>
      </c>
      <c r="I104" s="16">
        <f t="shared" si="13"/>
        <v>10582496.05</v>
      </c>
    </row>
    <row r="105" spans="2:9" ht="12.75">
      <c r="B105" s="13" t="s">
        <v>31</v>
      </c>
      <c r="C105" s="11"/>
      <c r="D105" s="15">
        <v>8569000</v>
      </c>
      <c r="E105" s="16">
        <v>0</v>
      </c>
      <c r="F105" s="16">
        <f>D105+E105</f>
        <v>8569000</v>
      </c>
      <c r="G105" s="16">
        <v>1313088.95</v>
      </c>
      <c r="H105" s="16">
        <v>1313088.95</v>
      </c>
      <c r="I105" s="16">
        <f t="shared" si="13"/>
        <v>7255911.05</v>
      </c>
    </row>
    <row r="106" spans="2:9" ht="12.75">
      <c r="B106" s="13" t="s">
        <v>32</v>
      </c>
      <c r="C106" s="11"/>
      <c r="D106" s="15">
        <v>16000</v>
      </c>
      <c r="E106" s="16">
        <v>7424</v>
      </c>
      <c r="F106" s="16">
        <f aca="true" t="shared" si="15" ref="F106:F113">D106+E106</f>
        <v>23424</v>
      </c>
      <c r="G106" s="16">
        <v>0</v>
      </c>
      <c r="H106" s="16">
        <v>0</v>
      </c>
      <c r="I106" s="16">
        <f t="shared" si="13"/>
        <v>23424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150000</v>
      </c>
      <c r="E108" s="16">
        <v>0</v>
      </c>
      <c r="F108" s="16">
        <f t="shared" si="15"/>
        <v>150000</v>
      </c>
      <c r="G108" s="16">
        <v>0</v>
      </c>
      <c r="H108" s="16">
        <v>0</v>
      </c>
      <c r="I108" s="16">
        <f t="shared" si="13"/>
        <v>150000</v>
      </c>
    </row>
    <row r="109" spans="2:9" ht="12.75">
      <c r="B109" s="13" t="s">
        <v>35</v>
      </c>
      <c r="C109" s="11"/>
      <c r="D109" s="15">
        <v>1200000</v>
      </c>
      <c r="E109" s="16">
        <v>3982</v>
      </c>
      <c r="F109" s="16">
        <f t="shared" si="15"/>
        <v>1203982</v>
      </c>
      <c r="G109" s="16">
        <v>2822</v>
      </c>
      <c r="H109" s="16">
        <v>2822</v>
      </c>
      <c r="I109" s="16">
        <f t="shared" si="13"/>
        <v>1201160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2088</v>
      </c>
      <c r="F112" s="16">
        <f t="shared" si="15"/>
        <v>2088</v>
      </c>
      <c r="G112" s="16">
        <v>0</v>
      </c>
      <c r="H112" s="16">
        <v>0</v>
      </c>
      <c r="I112" s="16">
        <f t="shared" si="13"/>
        <v>2088</v>
      </c>
    </row>
    <row r="113" spans="2:9" ht="12.75">
      <c r="B113" s="13" t="s">
        <v>39</v>
      </c>
      <c r="C113" s="11"/>
      <c r="D113" s="15">
        <v>2491180</v>
      </c>
      <c r="E113" s="16">
        <v>0</v>
      </c>
      <c r="F113" s="16">
        <f t="shared" si="15"/>
        <v>2491180</v>
      </c>
      <c r="G113" s="16">
        <v>541267</v>
      </c>
      <c r="H113" s="16">
        <v>474792</v>
      </c>
      <c r="I113" s="16">
        <f t="shared" si="13"/>
        <v>1949913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22052.29</v>
      </c>
      <c r="F114" s="15">
        <f>SUM(F115:F123)</f>
        <v>22052.29</v>
      </c>
      <c r="G114" s="15">
        <f>SUM(G115:G123)</f>
        <v>22028.4</v>
      </c>
      <c r="H114" s="15">
        <f>SUM(H115:H123)</f>
        <v>22028.4</v>
      </c>
      <c r="I114" s="16">
        <f t="shared" si="13"/>
        <v>23.889999999999418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22052.29</v>
      </c>
      <c r="F118" s="16">
        <f t="shared" si="16"/>
        <v>22052.29</v>
      </c>
      <c r="G118" s="16">
        <v>22028.4</v>
      </c>
      <c r="H118" s="16">
        <v>22028.4</v>
      </c>
      <c r="I118" s="16">
        <f t="shared" si="13"/>
        <v>23.889999999999418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2320000</v>
      </c>
      <c r="E124" s="15">
        <f>SUM(E125:E133)</f>
        <v>0</v>
      </c>
      <c r="F124" s="15">
        <f>SUM(F125:F133)</f>
        <v>2320000</v>
      </c>
      <c r="G124" s="15">
        <f>SUM(G125:G133)</f>
        <v>51967.42</v>
      </c>
      <c r="H124" s="15">
        <f>SUM(H125:H133)</f>
        <v>51967.42</v>
      </c>
      <c r="I124" s="16">
        <f t="shared" si="13"/>
        <v>2268032.58</v>
      </c>
    </row>
    <row r="125" spans="2:9" ht="12.75">
      <c r="B125" s="13" t="s">
        <v>51</v>
      </c>
      <c r="C125" s="11"/>
      <c r="D125" s="15">
        <v>250000</v>
      </c>
      <c r="E125" s="16">
        <v>0</v>
      </c>
      <c r="F125" s="16">
        <f>D125+E125</f>
        <v>250000</v>
      </c>
      <c r="G125" s="16">
        <v>51967.42</v>
      </c>
      <c r="H125" s="16">
        <v>51967.42</v>
      </c>
      <c r="I125" s="16">
        <f t="shared" si="13"/>
        <v>198032.58000000002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2000000</v>
      </c>
      <c r="E128" s="16">
        <v>0</v>
      </c>
      <c r="F128" s="16">
        <f t="shared" si="17"/>
        <v>2000000</v>
      </c>
      <c r="G128" s="16">
        <v>0</v>
      </c>
      <c r="H128" s="16">
        <v>0</v>
      </c>
      <c r="I128" s="16">
        <f t="shared" si="13"/>
        <v>2000000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70000</v>
      </c>
      <c r="E130" s="16">
        <v>0</v>
      </c>
      <c r="F130" s="16">
        <f t="shared" si="17"/>
        <v>70000</v>
      </c>
      <c r="G130" s="16">
        <v>0</v>
      </c>
      <c r="H130" s="16">
        <v>0</v>
      </c>
      <c r="I130" s="16">
        <f t="shared" si="13"/>
        <v>70000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21952148.04</v>
      </c>
      <c r="E134" s="15">
        <f>SUM(E135:E137)</f>
        <v>15306055.4</v>
      </c>
      <c r="F134" s="15">
        <f>SUM(F135:F137)</f>
        <v>37258203.44</v>
      </c>
      <c r="G134" s="15">
        <f>SUM(G135:G137)</f>
        <v>11181028.01</v>
      </c>
      <c r="H134" s="15">
        <f>SUM(H135:H137)</f>
        <v>11181028.01</v>
      </c>
      <c r="I134" s="16">
        <f t="shared" si="13"/>
        <v>26077175.43</v>
      </c>
    </row>
    <row r="135" spans="2:9" ht="12.75">
      <c r="B135" s="13" t="s">
        <v>61</v>
      </c>
      <c r="C135" s="11"/>
      <c r="D135" s="15">
        <v>17480619</v>
      </c>
      <c r="E135" s="16">
        <v>11195837.72</v>
      </c>
      <c r="F135" s="16">
        <f>D135+E135</f>
        <v>28676456.72</v>
      </c>
      <c r="G135" s="16">
        <v>11181028.01</v>
      </c>
      <c r="H135" s="16">
        <v>11181028.01</v>
      </c>
      <c r="I135" s="16">
        <f t="shared" si="13"/>
        <v>17495428.71</v>
      </c>
    </row>
    <row r="136" spans="2:9" ht="12.75">
      <c r="B136" s="13" t="s">
        <v>62</v>
      </c>
      <c r="C136" s="11"/>
      <c r="D136" s="15">
        <v>4471529.04</v>
      </c>
      <c r="E136" s="16">
        <v>4110217.68</v>
      </c>
      <c r="F136" s="16">
        <f>D136+E136</f>
        <v>8581746.72</v>
      </c>
      <c r="G136" s="16">
        <v>0</v>
      </c>
      <c r="H136" s="16">
        <v>0</v>
      </c>
      <c r="I136" s="16">
        <f t="shared" si="13"/>
        <v>8581746.72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112688583.27</v>
      </c>
      <c r="E160" s="14">
        <f t="shared" si="21"/>
        <v>23246178.78</v>
      </c>
      <c r="F160" s="14">
        <f t="shared" si="21"/>
        <v>135934762.05</v>
      </c>
      <c r="G160" s="14">
        <f t="shared" si="21"/>
        <v>33944264.17</v>
      </c>
      <c r="H160" s="14">
        <f t="shared" si="21"/>
        <v>33877789.17</v>
      </c>
      <c r="I160" s="14">
        <f t="shared" si="21"/>
        <v>101990497.88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2016-12-20T19:53:14Z</cp:lastPrinted>
  <dcterms:created xsi:type="dcterms:W3CDTF">2016-10-11T20:25:15Z</dcterms:created>
  <dcterms:modified xsi:type="dcterms:W3CDTF">2023-04-18T20:59:50Z</dcterms:modified>
  <cp:category/>
  <cp:version/>
  <cp:contentType/>
  <cp:contentStatus/>
</cp:coreProperties>
</file>